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14928" windowHeight="8868" activeTab="0"/>
  </bookViews>
  <sheets>
    <sheet name="Лист1" sheetId="1" r:id="rId1"/>
  </sheets>
  <definedNames>
    <definedName name="_xlnm.Print_Area" localSheetId="0">'Лист1'!$A$1:$E$49</definedName>
  </definedNames>
  <calcPr fullCalcOnLoad="1"/>
</workbook>
</file>

<file path=xl/sharedStrings.xml><?xml version="1.0" encoding="utf-8"?>
<sst xmlns="http://schemas.openxmlformats.org/spreadsheetml/2006/main" count="48" uniqueCount="44">
  <si>
    <t>2х4 (стандартная комплектация)</t>
  </si>
  <si>
    <t>4х4 (Стандартная комплектация)</t>
  </si>
  <si>
    <t>навес</t>
  </si>
  <si>
    <t>мягкое сиденье</t>
  </si>
  <si>
    <t>генератор</t>
  </si>
  <si>
    <t>аккумулятор</t>
  </si>
  <si>
    <t>стартер</t>
  </si>
  <si>
    <t>гидронасос</t>
  </si>
  <si>
    <t>комплект инструментов</t>
  </si>
  <si>
    <t>Ремкомплект двигателя</t>
  </si>
  <si>
    <t>вал отбора мощности для спец приспособлений</t>
  </si>
  <si>
    <t>инструкция на русском языке</t>
  </si>
  <si>
    <t>Цены даны на условиях самовывоза</t>
  </si>
  <si>
    <t>Товар находится на складе в Ташкенте</t>
  </si>
  <si>
    <t>задние стоп сигналы и поворотники</t>
  </si>
  <si>
    <t>семиклемный вывод</t>
  </si>
  <si>
    <t>№</t>
  </si>
  <si>
    <t>Наименование</t>
  </si>
  <si>
    <t xml:space="preserve">Картофеле-сажалка </t>
  </si>
  <si>
    <r>
      <t xml:space="preserve">Почвофрез </t>
    </r>
    <r>
      <rPr>
        <b/>
        <sz val="10"/>
        <color indexed="8"/>
        <rFont val="Arial"/>
        <family val="2"/>
      </rPr>
      <t>(Борона</t>
    </r>
    <r>
      <rPr>
        <sz val="10"/>
        <color indexed="8"/>
        <rFont val="Arial"/>
        <family val="2"/>
      </rPr>
      <t>)</t>
    </r>
  </si>
  <si>
    <t>Цены на сельхозорудия с 9/06/08</t>
  </si>
  <si>
    <t>Цены на тракторы c 1/02/08</t>
  </si>
  <si>
    <t>На всю приобретенную технику, дается гарантия 1 год.</t>
  </si>
  <si>
    <t>Трактор Chimgan SF - 260</t>
  </si>
  <si>
    <t>Трактор Chimgan SF - 254</t>
  </si>
  <si>
    <t>Трактор Chimgan SF - 300</t>
  </si>
  <si>
    <t>Трехрядный плуг</t>
  </si>
  <si>
    <t xml:space="preserve">Двухрядный  плуг </t>
  </si>
  <si>
    <r>
      <t xml:space="preserve">Выемщик грунта </t>
    </r>
    <r>
      <rPr>
        <b/>
        <sz val="10"/>
        <color indexed="8"/>
        <rFont val="Times New Roman"/>
        <family val="1"/>
      </rPr>
      <t>(Ямобур)</t>
    </r>
  </si>
  <si>
    <t>Сенокосилка</t>
  </si>
  <si>
    <t>Прицеп  (Тележка) 2-х осная для Chimgan SF - 300</t>
  </si>
  <si>
    <r>
      <t xml:space="preserve">Прицеп </t>
    </r>
    <r>
      <rPr>
        <b/>
        <sz val="10"/>
        <color indexed="8"/>
        <rFont val="Times New Roman"/>
        <family val="1"/>
      </rPr>
      <t>(Тележка) для Chimgan SF - 260</t>
    </r>
  </si>
  <si>
    <r>
      <t xml:space="preserve">Сеноcгрёбщик </t>
    </r>
    <r>
      <rPr>
        <b/>
        <sz val="10"/>
        <color indexed="8"/>
        <rFont val="Arial"/>
        <family val="2"/>
      </rPr>
      <t>(Грабли)</t>
    </r>
  </si>
  <si>
    <t>Пресс-подборщик</t>
  </si>
  <si>
    <t>Сеялка</t>
  </si>
  <si>
    <t>Картофеле-копалка</t>
  </si>
  <si>
    <r>
      <t xml:space="preserve">Жатка для камыша и джута (кукурузы)  </t>
    </r>
    <r>
      <rPr>
        <b/>
        <sz val="10"/>
        <color indexed="8"/>
        <rFont val="Arial"/>
        <family val="2"/>
      </rPr>
      <t>(Косилка)</t>
    </r>
  </si>
  <si>
    <t>Разбрасыватель удобрений</t>
  </si>
  <si>
    <t>Цена/ у.е.</t>
  </si>
  <si>
    <t xml:space="preserve">Условия оплаты - 100% предоплата </t>
  </si>
  <si>
    <t>Цены даны по курсу ЦБ РУЗ на день оплаты</t>
  </si>
  <si>
    <t>Трактор Chimgan SF - 304</t>
  </si>
  <si>
    <t>4х4 (стандартная комплектация)</t>
  </si>
  <si>
    <t>В стандартную комплектацию входят: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</si>
</sst>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Cyr"/>
      <family val="0"/>
    </font>
    <font>
      <sz val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7" fillId="0" borderId="0" xfId="0" applyFont="1" applyAlignment="1">
      <alignment/>
    </xf>
    <xf numFmtId="43" fontId="0" fillId="0" borderId="0" xfId="58" applyFont="1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20" borderId="13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19" fillId="2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20" borderId="20" xfId="0" applyFont="1" applyFill="1" applyBorder="1" applyAlignment="1">
      <alignment horizontal="center" vertical="center"/>
    </xf>
    <xf numFmtId="4" fontId="21" fillId="0" borderId="21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3" fontId="0" fillId="0" borderId="27" xfId="58" applyFont="1" applyBorder="1" applyAlignment="1">
      <alignment horizontal="center" vertical="center"/>
    </xf>
    <xf numFmtId="43" fontId="0" fillId="0" borderId="28" xfId="58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43" fontId="0" fillId="0" borderId="31" xfId="58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0" fillId="0" borderId="0" xfId="58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152400</xdr:rowOff>
    </xdr:from>
    <xdr:to>
      <xdr:col>1</xdr:col>
      <xdr:colOff>2514600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42900"/>
          <a:ext cx="2619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590550</xdr:colOff>
      <xdr:row>0</xdr:row>
      <xdr:rowOff>28575</xdr:rowOff>
    </xdr:from>
    <xdr:ext cx="2114550" cy="1409700"/>
    <xdr:sp>
      <xdr:nvSpPr>
        <xdr:cNvPr id="2" name="TextBox 4"/>
        <xdr:cNvSpPr txBox="1">
          <a:spLocks noChangeArrowheads="1"/>
        </xdr:cNvSpPr>
      </xdr:nvSpPr>
      <xdr:spPr>
        <a:xfrm>
          <a:off x="3952875" y="28575"/>
          <a:ext cx="211455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СП ООО "Decorimex"
Республика Узбекистан
100011 Ташкент, ул. Навои, 16А
Тел.:  +998 71 244 2452 (доб. 214)
Факс: +998 71 244 2319
Моб.: +998 90 957-17-17; 351-31-17
E-mail: bavend@decor.uz
Web: www.tractor.uz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view="pageBreakPreview" zoomScale="70" zoomScaleSheetLayoutView="70" zoomScalePageLayoutView="0" workbookViewId="0" topLeftCell="A1">
      <pane ySplit="4" topLeftCell="BM5" activePane="bottomLeft" state="frozen"/>
      <selection pane="topLeft" activeCell="A1" sqref="A1"/>
      <selection pane="bottomLeft" activeCell="C19" sqref="C19"/>
    </sheetView>
  </sheetViews>
  <sheetFormatPr defaultColWidth="9.140625" defaultRowHeight="15"/>
  <cols>
    <col min="1" max="1" width="3.7109375" style="0" customWidth="1"/>
    <col min="2" max="2" width="46.7109375" style="0" customWidth="1"/>
    <col min="3" max="4" width="15.7109375" style="0" bestFit="1" customWidth="1"/>
  </cols>
  <sheetData>
    <row r="2" spans="1:3" ht="18.75">
      <c r="A2" s="23"/>
      <c r="B2" s="23"/>
      <c r="C2" s="23"/>
    </row>
    <row r="3" spans="2:8" ht="18">
      <c r="B3" s="1"/>
      <c r="E3" s="3"/>
      <c r="F3" s="3"/>
      <c r="G3" s="3"/>
      <c r="H3" s="3"/>
    </row>
    <row r="4" spans="1:8" ht="53.25" customHeight="1">
      <c r="A4" s="24"/>
      <c r="B4" s="24"/>
      <c r="C4" s="24"/>
      <c r="E4" s="3"/>
      <c r="F4" s="3"/>
      <c r="G4" s="3"/>
      <c r="H4" s="3"/>
    </row>
    <row r="5" spans="1:8" ht="18.75" thickBot="1">
      <c r="A5" s="22" t="s">
        <v>21</v>
      </c>
      <c r="B5" s="22"/>
      <c r="C5" s="22"/>
      <c r="D5" s="21"/>
      <c r="E5" s="3"/>
      <c r="F5" s="3"/>
      <c r="G5" s="3"/>
      <c r="H5" s="3"/>
    </row>
    <row r="6" spans="1:8" ht="15" thickBot="1">
      <c r="A6" s="7" t="s">
        <v>16</v>
      </c>
      <c r="B6" s="8" t="s">
        <v>17</v>
      </c>
      <c r="C6" s="9" t="s">
        <v>38</v>
      </c>
      <c r="E6" s="3"/>
      <c r="F6" s="3"/>
      <c r="G6" s="3"/>
      <c r="H6" s="3"/>
    </row>
    <row r="7" spans="1:8" ht="15" customHeight="1">
      <c r="A7" s="29">
        <v>1</v>
      </c>
      <c r="B7" s="30" t="s">
        <v>23</v>
      </c>
      <c r="C7" s="31">
        <f>5800000/1325</f>
        <v>4377.358490566037</v>
      </c>
      <c r="E7" s="3"/>
      <c r="F7" s="3"/>
      <c r="G7" s="20"/>
      <c r="H7" s="3"/>
    </row>
    <row r="8" spans="1:8" ht="14.25">
      <c r="A8" s="27"/>
      <c r="B8" s="18" t="s">
        <v>0</v>
      </c>
      <c r="C8" s="25"/>
      <c r="E8" s="3"/>
      <c r="F8" s="3"/>
      <c r="G8" s="20"/>
      <c r="H8" s="3"/>
    </row>
    <row r="9" spans="1:8" ht="14.25">
      <c r="A9" s="27">
        <v>2</v>
      </c>
      <c r="B9" s="18" t="s">
        <v>24</v>
      </c>
      <c r="C9" s="25">
        <f>7000000/1325</f>
        <v>5283.018867924528</v>
      </c>
      <c r="E9" s="3"/>
      <c r="F9" s="3"/>
      <c r="G9" s="20"/>
      <c r="H9" s="3"/>
    </row>
    <row r="10" spans="1:8" ht="14.25">
      <c r="A10" s="27"/>
      <c r="B10" s="18" t="s">
        <v>1</v>
      </c>
      <c r="C10" s="25"/>
      <c r="E10" s="3"/>
      <c r="F10" s="3"/>
      <c r="G10" s="20"/>
      <c r="H10" s="3"/>
    </row>
    <row r="11" spans="1:8" ht="14.25">
      <c r="A11" s="27">
        <v>3</v>
      </c>
      <c r="B11" s="18" t="s">
        <v>25</v>
      </c>
      <c r="C11" s="25">
        <f>8900000/1325</f>
        <v>6716.981132075472</v>
      </c>
      <c r="E11" s="3"/>
      <c r="F11" s="3"/>
      <c r="G11" s="20"/>
      <c r="H11" s="3"/>
    </row>
    <row r="12" spans="1:8" ht="14.25">
      <c r="A12" s="27"/>
      <c r="B12" s="18" t="s">
        <v>0</v>
      </c>
      <c r="C12" s="25"/>
      <c r="E12" s="3"/>
      <c r="F12" s="3"/>
      <c r="G12" s="20"/>
      <c r="H12" s="3"/>
    </row>
    <row r="13" spans="1:8" ht="14.25">
      <c r="A13" s="27">
        <v>3</v>
      </c>
      <c r="B13" s="18" t="s">
        <v>41</v>
      </c>
      <c r="C13" s="25">
        <f>12000000/1325</f>
        <v>9056.603773584906</v>
      </c>
      <c r="E13" s="3"/>
      <c r="F13" s="3"/>
      <c r="G13" s="20"/>
      <c r="H13" s="3"/>
    </row>
    <row r="14" spans="1:8" ht="17.25" customHeight="1" thickBot="1">
      <c r="A14" s="28"/>
      <c r="B14" s="19" t="s">
        <v>42</v>
      </c>
      <c r="C14" s="26"/>
      <c r="E14" s="3"/>
      <c r="F14" s="3"/>
      <c r="G14" s="20"/>
      <c r="H14" s="3"/>
    </row>
    <row r="15" spans="1:8" ht="17.25" customHeight="1">
      <c r="A15" s="32"/>
      <c r="B15" s="34" t="s">
        <v>43</v>
      </c>
      <c r="C15" s="33"/>
      <c r="E15" s="3"/>
      <c r="F15" s="3"/>
      <c r="G15" s="20"/>
      <c r="H15" s="3"/>
    </row>
    <row r="16" spans="2:8" ht="15.75" customHeight="1">
      <c r="B16" t="s">
        <v>2</v>
      </c>
      <c r="D16" s="2"/>
      <c r="E16" s="20"/>
      <c r="F16" s="3"/>
      <c r="G16" s="3"/>
      <c r="H16" s="3"/>
    </row>
    <row r="17" spans="2:8" ht="14.25">
      <c r="B17" t="s">
        <v>3</v>
      </c>
      <c r="E17" s="20"/>
      <c r="F17" s="3"/>
      <c r="G17" s="3"/>
      <c r="H17" s="3"/>
    </row>
    <row r="18" spans="2:8" ht="14.25">
      <c r="B18" t="s">
        <v>4</v>
      </c>
      <c r="E18" s="20"/>
      <c r="F18" s="3"/>
      <c r="G18" s="3"/>
      <c r="H18" s="3"/>
    </row>
    <row r="19" spans="2:8" ht="14.25">
      <c r="B19" t="s">
        <v>5</v>
      </c>
      <c r="E19" s="3"/>
      <c r="F19" s="3"/>
      <c r="G19" s="3"/>
      <c r="H19" s="3"/>
    </row>
    <row r="20" spans="2:8" ht="14.25">
      <c r="B20" t="s">
        <v>6</v>
      </c>
      <c r="E20" s="3"/>
      <c r="F20" s="3"/>
      <c r="G20" s="3"/>
      <c r="H20" s="3"/>
    </row>
    <row r="21" spans="2:8" ht="14.25">
      <c r="B21" t="s">
        <v>7</v>
      </c>
      <c r="E21" s="20"/>
      <c r="F21" s="3"/>
      <c r="G21" s="3"/>
      <c r="H21" s="3"/>
    </row>
    <row r="22" spans="2:8" ht="14.25">
      <c r="B22" t="s">
        <v>8</v>
      </c>
      <c r="E22" s="20"/>
      <c r="F22" s="3"/>
      <c r="G22" s="3"/>
      <c r="H22" s="3"/>
    </row>
    <row r="23" spans="2:8" ht="14.25">
      <c r="B23" t="s">
        <v>9</v>
      </c>
      <c r="E23" s="20"/>
      <c r="F23" s="3"/>
      <c r="G23" s="3"/>
      <c r="H23" s="3"/>
    </row>
    <row r="24" spans="2:8" ht="14.25">
      <c r="B24" t="s">
        <v>10</v>
      </c>
      <c r="E24" s="20"/>
      <c r="F24" s="3"/>
      <c r="G24" s="3"/>
      <c r="H24" s="3"/>
    </row>
    <row r="25" spans="2:8" ht="14.25">
      <c r="B25" t="s">
        <v>14</v>
      </c>
      <c r="E25" s="20"/>
      <c r="F25" s="3"/>
      <c r="G25" s="3"/>
      <c r="H25" s="3"/>
    </row>
    <row r="26" spans="2:8" ht="14.25">
      <c r="B26" t="s">
        <v>15</v>
      </c>
      <c r="E26" s="20"/>
      <c r="F26" s="3"/>
      <c r="G26" s="3"/>
      <c r="H26" s="3"/>
    </row>
    <row r="27" spans="2:8" ht="14.25">
      <c r="B27" t="s">
        <v>11</v>
      </c>
      <c r="E27" s="20"/>
      <c r="F27" s="3"/>
      <c r="G27" s="3"/>
      <c r="H27" s="3"/>
    </row>
    <row r="28" spans="5:8" ht="14.25">
      <c r="E28" s="3"/>
      <c r="F28" s="3"/>
      <c r="G28" s="3"/>
      <c r="H28" s="3"/>
    </row>
    <row r="29" spans="1:8" ht="18" thickBot="1">
      <c r="A29" s="24" t="s">
        <v>20</v>
      </c>
      <c r="B29" s="24"/>
      <c r="C29" s="24"/>
      <c r="E29" s="3"/>
      <c r="F29" s="3"/>
      <c r="G29" s="3"/>
      <c r="H29" s="3"/>
    </row>
    <row r="30" spans="1:8" ht="15" thickBot="1">
      <c r="A30" s="7" t="s">
        <v>16</v>
      </c>
      <c r="B30" s="10" t="s">
        <v>17</v>
      </c>
      <c r="C30" s="14" t="s">
        <v>38</v>
      </c>
      <c r="E30" s="3"/>
      <c r="F30" s="3"/>
      <c r="G30" s="3"/>
      <c r="H30" s="3"/>
    </row>
    <row r="31" spans="1:3" ht="14.25">
      <c r="A31" s="6">
        <v>1</v>
      </c>
      <c r="B31" s="11" t="s">
        <v>27</v>
      </c>
      <c r="C31" s="15">
        <f>250000/1325</f>
        <v>188.67924528301887</v>
      </c>
    </row>
    <row r="32" spans="1:3" ht="14.25">
      <c r="A32" s="4">
        <f>A31+1</f>
        <v>2</v>
      </c>
      <c r="B32" s="12" t="s">
        <v>26</v>
      </c>
      <c r="C32" s="16">
        <f>550000/1325</f>
        <v>415.0943396226415</v>
      </c>
    </row>
    <row r="33" spans="1:3" ht="14.25">
      <c r="A33" s="4">
        <f>A32+1</f>
        <v>3</v>
      </c>
      <c r="B33" s="12" t="s">
        <v>28</v>
      </c>
      <c r="C33" s="16">
        <f>1900000/1325</f>
        <v>1433.9622641509434</v>
      </c>
    </row>
    <row r="34" spans="1:3" ht="14.25">
      <c r="A34" s="4">
        <f aca="true" t="shared" si="0" ref="A34:A44">A33+1</f>
        <v>4</v>
      </c>
      <c r="B34" s="12" t="s">
        <v>29</v>
      </c>
      <c r="C34" s="16">
        <f>1580000/1325</f>
        <v>1192.4528301886792</v>
      </c>
    </row>
    <row r="35" spans="1:3" ht="14.25">
      <c r="A35" s="4">
        <f t="shared" si="0"/>
        <v>5</v>
      </c>
      <c r="B35" s="12" t="s">
        <v>31</v>
      </c>
      <c r="C35" s="16">
        <f>1400000/1325</f>
        <v>1056.6037735849056</v>
      </c>
    </row>
    <row r="36" spans="1:3" ht="14.25">
      <c r="A36" s="4">
        <f t="shared" si="0"/>
        <v>6</v>
      </c>
      <c r="B36" s="12" t="s">
        <v>30</v>
      </c>
      <c r="C36" s="16">
        <f>2750000/1325</f>
        <v>2075.4716981132074</v>
      </c>
    </row>
    <row r="37" spans="1:3" ht="14.25">
      <c r="A37" s="4">
        <f t="shared" si="0"/>
        <v>7</v>
      </c>
      <c r="B37" s="12" t="s">
        <v>32</v>
      </c>
      <c r="C37" s="16">
        <f>540000/1325</f>
        <v>407.54716981132077</v>
      </c>
    </row>
    <row r="38" spans="1:3" ht="14.25">
      <c r="A38" s="4">
        <f t="shared" si="0"/>
        <v>8</v>
      </c>
      <c r="B38" s="12" t="s">
        <v>33</v>
      </c>
      <c r="C38" s="16">
        <f>5400000/1325</f>
        <v>4075.4716981132074</v>
      </c>
    </row>
    <row r="39" spans="1:3" ht="14.25">
      <c r="A39" s="4">
        <f t="shared" si="0"/>
        <v>9</v>
      </c>
      <c r="B39" s="12" t="s">
        <v>34</v>
      </c>
      <c r="C39" s="16">
        <f>980000/1325</f>
        <v>739.622641509434</v>
      </c>
    </row>
    <row r="40" spans="1:3" ht="14.25">
      <c r="A40" s="4">
        <f t="shared" si="0"/>
        <v>10</v>
      </c>
      <c r="B40" s="12" t="s">
        <v>18</v>
      </c>
      <c r="C40" s="16">
        <f>2100000/1325</f>
        <v>1584.9056603773586</v>
      </c>
    </row>
    <row r="41" spans="1:3" ht="14.25">
      <c r="A41" s="4">
        <f t="shared" si="0"/>
        <v>11</v>
      </c>
      <c r="B41" s="12" t="s">
        <v>35</v>
      </c>
      <c r="C41" s="16">
        <f>1995000/1325</f>
        <v>1505.6603773584907</v>
      </c>
    </row>
    <row r="42" spans="1:3" ht="14.25">
      <c r="A42" s="4">
        <f t="shared" si="0"/>
        <v>12</v>
      </c>
      <c r="B42" s="12" t="s">
        <v>19</v>
      </c>
      <c r="C42" s="16">
        <f>1100000/1325</f>
        <v>830.188679245283</v>
      </c>
    </row>
    <row r="43" spans="1:3" ht="14.25">
      <c r="A43" s="4">
        <f t="shared" si="0"/>
        <v>13</v>
      </c>
      <c r="B43" s="12" t="s">
        <v>36</v>
      </c>
      <c r="C43" s="16">
        <f>1250000/1325</f>
        <v>943.3962264150944</v>
      </c>
    </row>
    <row r="44" spans="1:3" ht="15" thickBot="1">
      <c r="A44" s="5">
        <f t="shared" si="0"/>
        <v>14</v>
      </c>
      <c r="B44" s="13" t="s">
        <v>37</v>
      </c>
      <c r="C44" s="17">
        <f>650000/1325</f>
        <v>490.5660377358491</v>
      </c>
    </row>
    <row r="45" ht="14.25">
      <c r="A45" t="s">
        <v>40</v>
      </c>
    </row>
    <row r="46" ht="14.25">
      <c r="A46" t="s">
        <v>22</v>
      </c>
    </row>
    <row r="47" ht="14.25">
      <c r="A47" t="s">
        <v>12</v>
      </c>
    </row>
    <row r="48" ht="14.25">
      <c r="A48" t="s">
        <v>13</v>
      </c>
    </row>
    <row r="49" ht="14.25">
      <c r="A49" t="s">
        <v>39</v>
      </c>
    </row>
  </sheetData>
  <sheetProtection/>
  <mergeCells count="12">
    <mergeCell ref="A13:A14"/>
    <mergeCell ref="C13:C14"/>
    <mergeCell ref="A5:C5"/>
    <mergeCell ref="A2:C2"/>
    <mergeCell ref="A4:C4"/>
    <mergeCell ref="A29:C29"/>
    <mergeCell ref="C7:C8"/>
    <mergeCell ref="C9:C10"/>
    <mergeCell ref="C11:C12"/>
    <mergeCell ref="A7:A8"/>
    <mergeCell ref="A9:A10"/>
    <mergeCell ref="A11:A12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Decorimex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 Kildyushev</dc:creator>
  <cp:keywords/>
  <dc:description/>
  <cp:lastModifiedBy>User</cp:lastModifiedBy>
  <cp:lastPrinted>2008-07-09T06:55:31Z</cp:lastPrinted>
  <dcterms:created xsi:type="dcterms:W3CDTF">2008-01-31T09:03:53Z</dcterms:created>
  <dcterms:modified xsi:type="dcterms:W3CDTF">2008-09-15T06:11:09Z</dcterms:modified>
  <cp:category/>
  <cp:version/>
  <cp:contentType/>
  <cp:contentStatus/>
</cp:coreProperties>
</file>